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계약관련\급식재료\2022\업체 회신자료(수합 준비)\2022 급식재료\6개월\곡류(완)\"/>
    </mc:Choice>
  </mc:AlternateContent>
  <bookViews>
    <workbookView xWindow="0" yWindow="0" windowWidth="28800" windowHeight="11595" tabRatio="703" activeTab="1"/>
  </bookViews>
  <sheets>
    <sheet name="표지" sheetId="29" r:id="rId1"/>
    <sheet name="2022년 하반기입찰 곡류" sheetId="39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9" i="39" l="1"/>
  <c r="M28" i="39" l="1"/>
  <c r="M27" i="39"/>
  <c r="M26" i="39"/>
  <c r="M25" i="39"/>
  <c r="M24" i="39"/>
  <c r="M23" i="39"/>
  <c r="M22" i="39"/>
  <c r="M21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M7" i="39"/>
  <c r="M6" i="39"/>
  <c r="M5" i="39"/>
  <c r="H6" i="39" l="1"/>
  <c r="N6" i="39" s="1"/>
  <c r="H7" i="39"/>
  <c r="N7" i="39" s="1"/>
  <c r="H8" i="39"/>
  <c r="N8" i="39" s="1"/>
  <c r="H9" i="39"/>
  <c r="N9" i="39" s="1"/>
  <c r="H10" i="39"/>
  <c r="N10" i="39" s="1"/>
  <c r="H11" i="39"/>
  <c r="N11" i="39" s="1"/>
  <c r="H12" i="39"/>
  <c r="N12" i="39" s="1"/>
  <c r="H13" i="39"/>
  <c r="N13" i="39" s="1"/>
  <c r="H14" i="39"/>
  <c r="N14" i="39" s="1"/>
  <c r="H15" i="39"/>
  <c r="N15" i="39" s="1"/>
  <c r="H16" i="39"/>
  <c r="N16" i="39" s="1"/>
  <c r="H17" i="39"/>
  <c r="N17" i="39" s="1"/>
  <c r="H18" i="39"/>
  <c r="N18" i="39" s="1"/>
  <c r="H19" i="39"/>
  <c r="N19" i="39" s="1"/>
  <c r="H20" i="39"/>
  <c r="N20" i="39" s="1"/>
  <c r="H21" i="39"/>
  <c r="N21" i="39" s="1"/>
  <c r="H22" i="39"/>
  <c r="N22" i="39" s="1"/>
  <c r="H23" i="39"/>
  <c r="N23" i="39" s="1"/>
  <c r="H24" i="39"/>
  <c r="N24" i="39" s="1"/>
  <c r="H25" i="39"/>
  <c r="N25" i="39" s="1"/>
  <c r="H26" i="39"/>
  <c r="N26" i="39" s="1"/>
  <c r="H27" i="39"/>
  <c r="N27" i="39" s="1"/>
  <c r="H28" i="39"/>
  <c r="N28" i="39" s="1"/>
  <c r="H5" i="39"/>
  <c r="N5" i="39" s="1"/>
</calcChain>
</file>

<file path=xl/sharedStrings.xml><?xml version="1.0" encoding="utf-8"?>
<sst xmlns="http://schemas.openxmlformats.org/spreadsheetml/2006/main" count="118" uniqueCount="61">
  <si>
    <t>국내산</t>
  </si>
  <si>
    <t>수입산</t>
  </si>
  <si>
    <t>봉</t>
  </si>
  <si>
    <t>포</t>
  </si>
  <si>
    <t>검은깨</t>
    <phoneticPr fontId="2" type="noConversion"/>
  </si>
  <si>
    <t>깐녹두</t>
  </si>
  <si>
    <t>율무</t>
    <phoneticPr fontId="2" type="noConversion"/>
  </si>
  <si>
    <t>팥</t>
  </si>
  <si>
    <t>찹쌀가루</t>
  </si>
  <si>
    <t>날콩가루</t>
  </si>
  <si>
    <t>메밀가루1</t>
  </si>
  <si>
    <t>메밀가루2</t>
  </si>
  <si>
    <t>들깨가루</t>
  </si>
  <si>
    <t>수입들깨가루</t>
  </si>
  <si>
    <t>통들깨</t>
  </si>
  <si>
    <t>볶은콩가루</t>
  </si>
  <si>
    <t>보리콩미숫가루</t>
    <phoneticPr fontId="2" type="noConversion"/>
  </si>
  <si>
    <t>상품, 단일품종, 등급 특 이상, 20kg</t>
    <phoneticPr fontId="2" type="noConversion"/>
  </si>
  <si>
    <t>상품, 단일품종, 등급 상, 20kg</t>
    <phoneticPr fontId="2" type="noConversion"/>
  </si>
  <si>
    <t>백미1</t>
    <phoneticPr fontId="2" type="noConversion"/>
  </si>
  <si>
    <t>백미2</t>
    <phoneticPr fontId="2" type="noConversion"/>
  </si>
  <si>
    <t>상품, 20kg</t>
    <phoneticPr fontId="2" type="noConversion"/>
  </si>
  <si>
    <t>상품, 1kg</t>
  </si>
  <si>
    <t>상품, 1kg</t>
    <phoneticPr fontId="2" type="noConversion"/>
  </si>
  <si>
    <t>상품, 500g,국내산(흑임자)</t>
    <phoneticPr fontId="2" type="noConversion"/>
  </si>
  <si>
    <t>1kg</t>
  </si>
  <si>
    <t>1kg</t>
    <phoneticPr fontId="2" type="noConversion"/>
  </si>
  <si>
    <t>제주의료원 원무과 원무계 영양사실</t>
    <phoneticPr fontId="2" type="noConversion"/>
  </si>
  <si>
    <t>찹쌀1</t>
    <phoneticPr fontId="2" type="noConversion"/>
  </si>
  <si>
    <t>찹쌀2</t>
  </si>
  <si>
    <t>상품, 1kg</t>
    <phoneticPr fontId="2" type="noConversion"/>
  </si>
  <si>
    <t>봉</t>
    <phoneticPr fontId="2" type="noConversion"/>
  </si>
  <si>
    <t>1kg, 찹쌀100%</t>
    <phoneticPr fontId="2" type="noConversion"/>
  </si>
  <si>
    <t>수수</t>
    <phoneticPr fontId="2" type="noConversion"/>
  </si>
  <si>
    <t>찹쌀현미</t>
    <phoneticPr fontId="2" type="noConversion"/>
  </si>
  <si>
    <t>찰흑미</t>
    <phoneticPr fontId="2" type="noConversion"/>
  </si>
  <si>
    <t>찰보리쌀</t>
    <phoneticPr fontId="2" type="noConversion"/>
  </si>
  <si>
    <t>백태(메주콩)</t>
    <phoneticPr fontId="2" type="noConversion"/>
  </si>
  <si>
    <t>강낭콩</t>
    <phoneticPr fontId="2" type="noConversion"/>
  </si>
  <si>
    <t>서리태(검은콩)</t>
    <phoneticPr fontId="2" type="noConversion"/>
  </si>
  <si>
    <t>붙임.</t>
    <phoneticPr fontId="2" type="noConversion"/>
  </si>
  <si>
    <t>백미외 23종</t>
    <phoneticPr fontId="2" type="noConversion"/>
  </si>
  <si>
    <t xml:space="preserve">2022년 하반기(6개월) 식재료 입찰 목록
</t>
    <phoneticPr fontId="2" type="noConversion"/>
  </si>
  <si>
    <t>백미 - 2021년산 + 2022년 햅쌀 생산시점부터는 2022년산으로 납품</t>
    <phoneticPr fontId="2" type="noConversion"/>
  </si>
  <si>
    <t>(구내+장례+요양원)</t>
    <phoneticPr fontId="2" type="noConversion"/>
  </si>
  <si>
    <t>품 목</t>
    <phoneticPr fontId="28" type="noConversion"/>
  </si>
  <si>
    <t>규    격</t>
    <phoneticPr fontId="28" type="noConversion"/>
  </si>
  <si>
    <t>원산지 및 제조사</t>
    <phoneticPr fontId="28" type="noConversion"/>
  </si>
  <si>
    <t>단위</t>
    <phoneticPr fontId="28" type="noConversion"/>
  </si>
  <si>
    <t>도립노인요양원 총예상구입량</t>
    <phoneticPr fontId="28" type="noConversion"/>
  </si>
  <si>
    <t>합계</t>
    <phoneticPr fontId="28" type="noConversion"/>
  </si>
  <si>
    <t>연번</t>
    <phoneticPr fontId="28" type="noConversion"/>
  </si>
  <si>
    <t>제주의료원, 도립노인요양원 곡물류 입찰품목 및 예상구입량 내역서</t>
    <phoneticPr fontId="27" type="noConversion"/>
  </si>
  <si>
    <t>제주의료원 총예상구입량</t>
    <phoneticPr fontId="28" type="noConversion"/>
  </si>
  <si>
    <t>진생영농</t>
    <phoneticPr fontId="28" type="noConversion"/>
  </si>
  <si>
    <t>제주곡물농업회사</t>
    <phoneticPr fontId="2" type="noConversion"/>
  </si>
  <si>
    <t>최저가</t>
    <phoneticPr fontId="28" type="noConversion"/>
  </si>
  <si>
    <t>삼나무상회</t>
    <phoneticPr fontId="2" type="noConversion"/>
  </si>
  <si>
    <t>성진쌀상회</t>
    <phoneticPr fontId="2" type="noConversion"/>
  </si>
  <si>
    <t>기초금액</t>
    <phoneticPr fontId="28" type="noConversion"/>
  </si>
  <si>
    <t>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</si>
</sst>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3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24"/>
      <name val="돋움"/>
      <family val="3"/>
      <charset val="129"/>
    </font>
    <font>
      <b/>
      <sz val="20"/>
      <name val="휴먼둥근헤드라인"/>
      <family val="1"/>
      <charset val="129"/>
    </font>
    <font>
      <b/>
      <sz val="24"/>
      <name val="휴먼둥근헤드라인"/>
      <family val="1"/>
      <charset val="129"/>
    </font>
    <font>
      <sz val="24"/>
      <name val="휴먼둥근헤드라인"/>
      <family val="1"/>
      <charset val="129"/>
    </font>
    <font>
      <b/>
      <sz val="12"/>
      <name val="돋움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8"/>
      <name val="나눔스퀘어_ac Light"/>
      <family val="2"/>
      <charset val="129"/>
    </font>
    <font>
      <sz val="8"/>
      <name val="맑은 고딕"/>
      <family val="3"/>
      <charset val="129"/>
      <scheme val="minor"/>
    </font>
    <font>
      <sz val="11"/>
      <color theme="1"/>
      <name val="나눔바른고딕 Light"/>
      <family val="3"/>
      <charset val="129"/>
    </font>
    <font>
      <b/>
      <sz val="20"/>
      <color theme="1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2"/>
      <name val="나눔바른고딕 Light"/>
      <family val="3"/>
      <charset val="129"/>
    </font>
    <font>
      <sz val="20"/>
      <name val="나눔바른고딕 Light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0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76" fontId="25" fillId="0" borderId="0" applyFont="0" applyFill="0" applyBorder="0" applyAlignment="0" applyProtection="0"/>
    <xf numFmtId="0" fontId="26" fillId="0" borderId="0">
      <alignment vertical="center"/>
    </xf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20" fillId="0" borderId="0" xfId="0" applyFont="1">
      <alignment vertical="center"/>
    </xf>
    <xf numFmtId="0" fontId="24" fillId="0" borderId="0" xfId="0" applyFont="1">
      <alignment vertical="center"/>
    </xf>
    <xf numFmtId="0" fontId="32" fillId="0" borderId="0" xfId="65" applyFont="1" applyAlignment="1">
      <alignment horizontal="centerContinuous" vertical="center"/>
    </xf>
    <xf numFmtId="0" fontId="32" fillId="0" borderId="0" xfId="65" applyFont="1" applyAlignment="1">
      <alignment vertical="center"/>
    </xf>
    <xf numFmtId="0" fontId="33" fillId="24" borderId="0" xfId="65" applyFont="1" applyFill="1" applyBorder="1" applyAlignment="1">
      <alignment vertical="center"/>
    </xf>
    <xf numFmtId="0" fontId="32" fillId="24" borderId="0" xfId="65" applyFont="1" applyFill="1" applyAlignment="1">
      <alignment vertical="center"/>
    </xf>
    <xf numFmtId="0" fontId="32" fillId="0" borderId="0" xfId="0" applyFont="1">
      <alignment vertical="center"/>
    </xf>
    <xf numFmtId="0" fontId="32" fillId="0" borderId="0" xfId="65" applyFont="1" applyFill="1" applyAlignment="1">
      <alignment vertical="center"/>
    </xf>
    <xf numFmtId="0" fontId="32" fillId="0" borderId="0" xfId="65" applyFont="1" applyAlignment="1">
      <alignment horizontal="center" vertical="center"/>
    </xf>
    <xf numFmtId="0" fontId="34" fillId="24" borderId="0" xfId="65" applyFont="1" applyFill="1" applyBorder="1" applyAlignment="1">
      <alignment vertical="center"/>
    </xf>
    <xf numFmtId="0" fontId="31" fillId="0" borderId="0" xfId="65" applyFont="1" applyAlignment="1">
      <alignment horizontal="centerContinuous" vertical="center"/>
    </xf>
    <xf numFmtId="0" fontId="30" fillId="24" borderId="13" xfId="0" applyFont="1" applyFill="1" applyBorder="1" applyAlignment="1">
      <alignment horizontal="centerContinuous" vertical="center"/>
    </xf>
    <xf numFmtId="0" fontId="29" fillId="0" borderId="10" xfId="0" applyFont="1" applyBorder="1" applyAlignment="1">
      <alignment horizontal="center" vertical="center"/>
    </xf>
    <xf numFmtId="3" fontId="29" fillId="0" borderId="10" xfId="0" applyNumberFormat="1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31" fillId="0" borderId="0" xfId="65" applyFont="1" applyAlignment="1">
      <alignment horizontal="center" vertical="center"/>
    </xf>
    <xf numFmtId="3" fontId="29" fillId="0" borderId="10" xfId="0" applyNumberFormat="1" applyFont="1" applyBorder="1" applyAlignment="1">
      <alignment horizontal="right" vertical="center"/>
    </xf>
    <xf numFmtId="0" fontId="35" fillId="0" borderId="0" xfId="65" applyFont="1" applyAlignment="1">
      <alignment horizontal="centerContinuous" vertical="center"/>
    </xf>
    <xf numFmtId="3" fontId="29" fillId="27" borderId="12" xfId="0" applyNumberFormat="1" applyFont="1" applyFill="1" applyBorder="1" applyAlignment="1">
      <alignment horizontal="right" vertical="center"/>
    </xf>
    <xf numFmtId="3" fontId="29" fillId="27" borderId="16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25" borderId="0" xfId="0" applyFont="1" applyFill="1" applyAlignment="1">
      <alignment horizontal="center" vertical="center"/>
    </xf>
    <xf numFmtId="3" fontId="29" fillId="27" borderId="10" xfId="0" applyNumberFormat="1" applyFont="1" applyFill="1" applyBorder="1" applyAlignment="1">
      <alignment horizontal="right" vertical="center"/>
    </xf>
    <xf numFmtId="0" fontId="29" fillId="26" borderId="17" xfId="0" applyFont="1" applyFill="1" applyBorder="1" applyAlignment="1">
      <alignment horizontal="center" vertical="center"/>
    </xf>
    <xf numFmtId="0" fontId="29" fillId="26" borderId="18" xfId="0" applyFont="1" applyFill="1" applyBorder="1" applyAlignment="1">
      <alignment horizontal="center" vertical="center"/>
    </xf>
    <xf numFmtId="0" fontId="29" fillId="26" borderId="19" xfId="0" applyFont="1" applyFill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</cellXfs>
  <cellStyles count="70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 2" xfId="32"/>
    <cellStyle name="쉼표 [0] 3" xfId="67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10" xfId="43"/>
    <cellStyle name="표준 11" xfId="44"/>
    <cellStyle name="표준 12" xfId="45"/>
    <cellStyle name="표준 13" xfId="46"/>
    <cellStyle name="표준 14" xfId="47"/>
    <cellStyle name="표준 15" xfId="48"/>
    <cellStyle name="표준 16" xfId="49"/>
    <cellStyle name="표준 17" xfId="50"/>
    <cellStyle name="표준 18" xfId="51"/>
    <cellStyle name="표준 19" xfId="52"/>
    <cellStyle name="표준 2" xfId="53"/>
    <cellStyle name="표준 2 2" xfId="68"/>
    <cellStyle name="표준 20" xfId="54"/>
    <cellStyle name="표준 21" xfId="55"/>
    <cellStyle name="표준 22" xfId="56"/>
    <cellStyle name="표준 23" xfId="57"/>
    <cellStyle name="표준 24" xfId="66"/>
    <cellStyle name="표준 3" xfId="58"/>
    <cellStyle name="표준 3 2" xfId="69"/>
    <cellStyle name="표준 4" xfId="59"/>
    <cellStyle name="표준 5" xfId="60"/>
    <cellStyle name="표준 6" xfId="61"/>
    <cellStyle name="표준 7" xfId="62"/>
    <cellStyle name="표준 8" xfId="63"/>
    <cellStyle name="표준 9" xfId="64"/>
    <cellStyle name="표준_식재료 현황(2010.02)" xfId="65"/>
  </cellStyles>
  <dxfs count="0"/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M13" sqref="M13"/>
    </sheetView>
  </sheetViews>
  <sheetFormatPr defaultRowHeight="13.5"/>
  <cols>
    <col min="8" max="8" width="13.6640625" customWidth="1"/>
  </cols>
  <sheetData>
    <row r="1" spans="1:8" ht="14.25">
      <c r="A1" s="2"/>
    </row>
    <row r="2" spans="1:8" ht="14.25">
      <c r="A2" s="2"/>
    </row>
    <row r="6" spans="1:8" ht="14.25">
      <c r="A6" s="2" t="s">
        <v>40</v>
      </c>
    </row>
    <row r="8" spans="1:8" ht="95.25" customHeight="1">
      <c r="A8" s="21" t="s">
        <v>42</v>
      </c>
      <c r="B8" s="22"/>
      <c r="C8" s="22"/>
      <c r="D8" s="22"/>
      <c r="E8" s="22"/>
      <c r="F8" s="22"/>
      <c r="G8" s="22"/>
      <c r="H8" s="22"/>
    </row>
    <row r="9" spans="1:8" ht="31.5">
      <c r="A9" s="1"/>
      <c r="B9" s="24" t="s">
        <v>44</v>
      </c>
      <c r="C9" s="24"/>
      <c r="D9" s="24"/>
      <c r="E9" s="24"/>
      <c r="F9" s="24"/>
      <c r="G9" s="24"/>
      <c r="H9" s="1"/>
    </row>
    <row r="34" spans="1:8" ht="71.25" customHeight="1"/>
    <row r="36" spans="1:8" ht="33.75" customHeight="1">
      <c r="A36" s="23" t="s">
        <v>27</v>
      </c>
      <c r="B36" s="23"/>
      <c r="C36" s="23"/>
      <c r="D36" s="23"/>
      <c r="E36" s="23"/>
      <c r="F36" s="23"/>
      <c r="G36" s="23"/>
      <c r="H36" s="23"/>
    </row>
  </sheetData>
  <mergeCells count="3">
    <mergeCell ref="A8:H8"/>
    <mergeCell ref="A36:H36"/>
    <mergeCell ref="B9:G9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N30"/>
  <sheetViews>
    <sheetView tabSelected="1" workbookViewId="0">
      <pane xSplit="1" ySplit="4" topLeftCell="C17" activePane="bottomRight" state="frozen"/>
      <selection pane="topRight" activeCell="B1" sqref="B1"/>
      <selection pane="bottomLeft" activeCell="A5" sqref="A5"/>
      <selection pane="bottomRight" activeCell="L26" sqref="L26"/>
    </sheetView>
  </sheetViews>
  <sheetFormatPr defaultRowHeight="12"/>
  <cols>
    <col min="1" max="1" width="11.44140625" style="9" bestFit="1" customWidth="1"/>
    <col min="2" max="2" width="11.5546875" style="4" bestFit="1" customWidth="1"/>
    <col min="3" max="3" width="33.6640625" style="4" bestFit="1" customWidth="1"/>
    <col min="4" max="4" width="12.77734375" style="4" bestFit="1" customWidth="1"/>
    <col min="5" max="5" width="4.21875" style="4" bestFit="1" customWidth="1"/>
    <col min="6" max="6" width="19.21875" style="4" bestFit="1" customWidth="1"/>
    <col min="7" max="7" width="22.88671875" style="4" bestFit="1" customWidth="1"/>
    <col min="8" max="8" width="5.33203125" style="4" bestFit="1" customWidth="1"/>
    <col min="9" max="13" width="17" style="4" customWidth="1"/>
    <col min="14" max="14" width="10.21875" style="4" bestFit="1" customWidth="1"/>
    <col min="15" max="16384" width="8.88671875" style="4"/>
  </cols>
  <sheetData>
    <row r="1" spans="1:14" ht="26.25" customHeight="1">
      <c r="A1" s="12" t="s">
        <v>52</v>
      </c>
      <c r="B1" s="11"/>
      <c r="C1" s="11"/>
      <c r="D1" s="11"/>
      <c r="E1" s="11"/>
      <c r="F1" s="11"/>
      <c r="G1" s="3"/>
      <c r="H1" s="3"/>
      <c r="I1" s="3"/>
      <c r="J1" s="3"/>
      <c r="K1" s="3"/>
      <c r="L1" s="3"/>
      <c r="M1" s="3"/>
    </row>
    <row r="2" spans="1:14" ht="20.25">
      <c r="A2" s="16"/>
      <c r="B2" s="16"/>
      <c r="C2" s="16"/>
      <c r="D2" s="16"/>
      <c r="E2" s="16"/>
      <c r="F2" s="16"/>
      <c r="G2" s="16"/>
      <c r="H2" s="16"/>
    </row>
    <row r="3" spans="1:14" ht="27.2" customHeight="1" thickBot="1">
      <c r="A3" s="10" t="s">
        <v>41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4" s="7" customFormat="1" ht="27.2" customHeight="1">
      <c r="A4" s="26" t="s">
        <v>51</v>
      </c>
      <c r="B4" s="27" t="s">
        <v>45</v>
      </c>
      <c r="C4" s="27" t="s">
        <v>46</v>
      </c>
      <c r="D4" s="27" t="s">
        <v>47</v>
      </c>
      <c r="E4" s="27" t="s">
        <v>48</v>
      </c>
      <c r="F4" s="27" t="s">
        <v>53</v>
      </c>
      <c r="G4" s="27" t="s">
        <v>49</v>
      </c>
      <c r="H4" s="27" t="s">
        <v>50</v>
      </c>
      <c r="I4" s="27" t="s">
        <v>54</v>
      </c>
      <c r="J4" s="27" t="s">
        <v>57</v>
      </c>
      <c r="K4" s="27" t="s">
        <v>58</v>
      </c>
      <c r="L4" s="27" t="s">
        <v>55</v>
      </c>
      <c r="M4" s="27" t="s">
        <v>56</v>
      </c>
      <c r="N4" s="28" t="s">
        <v>59</v>
      </c>
    </row>
    <row r="5" spans="1:14" ht="27.2" customHeight="1">
      <c r="A5" s="15">
        <v>1</v>
      </c>
      <c r="B5" s="13" t="s">
        <v>19</v>
      </c>
      <c r="C5" s="13" t="s">
        <v>17</v>
      </c>
      <c r="D5" s="13" t="s">
        <v>0</v>
      </c>
      <c r="E5" s="13" t="s">
        <v>3</v>
      </c>
      <c r="F5" s="14">
        <v>500</v>
      </c>
      <c r="G5" s="14">
        <v>100</v>
      </c>
      <c r="H5" s="14">
        <f>F5+G5</f>
        <v>600</v>
      </c>
      <c r="I5" s="17">
        <v>56000</v>
      </c>
      <c r="J5" s="17">
        <v>55000</v>
      </c>
      <c r="K5" s="17">
        <v>55000</v>
      </c>
      <c r="L5" s="17">
        <v>52000</v>
      </c>
      <c r="M5" s="25">
        <f>SMALL(I5:L5,1)</f>
        <v>52000</v>
      </c>
      <c r="N5" s="19">
        <f>H5*M5</f>
        <v>31200000</v>
      </c>
    </row>
    <row r="6" spans="1:14" ht="27.2" customHeight="1">
      <c r="A6" s="15">
        <v>2</v>
      </c>
      <c r="B6" s="13" t="s">
        <v>20</v>
      </c>
      <c r="C6" s="13" t="s">
        <v>18</v>
      </c>
      <c r="D6" s="13" t="s">
        <v>0</v>
      </c>
      <c r="E6" s="13" t="s">
        <v>3</v>
      </c>
      <c r="F6" s="14">
        <v>500</v>
      </c>
      <c r="G6" s="14">
        <v>250</v>
      </c>
      <c r="H6" s="14">
        <f t="shared" ref="H6:H28" si="0">F6+G6</f>
        <v>750</v>
      </c>
      <c r="I6" s="17">
        <v>52000</v>
      </c>
      <c r="J6" s="17">
        <v>55000</v>
      </c>
      <c r="K6" s="17">
        <v>48000</v>
      </c>
      <c r="L6" s="17">
        <v>52000</v>
      </c>
      <c r="M6" s="25">
        <f t="shared" ref="M6:M28" si="1">SMALL(I6:L6,1)</f>
        <v>48000</v>
      </c>
      <c r="N6" s="19">
        <f t="shared" ref="N6:N28" si="2">H6*M6</f>
        <v>36000000</v>
      </c>
    </row>
    <row r="7" spans="1:14" ht="27.2" customHeight="1">
      <c r="A7" s="15">
        <v>3</v>
      </c>
      <c r="B7" s="13" t="s">
        <v>28</v>
      </c>
      <c r="C7" s="13" t="s">
        <v>21</v>
      </c>
      <c r="D7" s="13" t="s">
        <v>0</v>
      </c>
      <c r="E7" s="13" t="s">
        <v>3</v>
      </c>
      <c r="F7" s="14">
        <v>150</v>
      </c>
      <c r="G7" s="14">
        <v>70</v>
      </c>
      <c r="H7" s="14">
        <f t="shared" si="0"/>
        <v>220</v>
      </c>
      <c r="I7" s="17">
        <v>66000</v>
      </c>
      <c r="J7" s="17">
        <v>40000</v>
      </c>
      <c r="K7" s="17">
        <v>60000</v>
      </c>
      <c r="L7" s="17">
        <v>60000</v>
      </c>
      <c r="M7" s="25">
        <f t="shared" si="1"/>
        <v>40000</v>
      </c>
      <c r="N7" s="19">
        <f t="shared" si="2"/>
        <v>8800000</v>
      </c>
    </row>
    <row r="8" spans="1:14" ht="27.2" customHeight="1">
      <c r="A8" s="15">
        <v>4</v>
      </c>
      <c r="B8" s="13" t="s">
        <v>29</v>
      </c>
      <c r="C8" s="13" t="s">
        <v>30</v>
      </c>
      <c r="D8" s="13" t="s">
        <v>0</v>
      </c>
      <c r="E8" s="13" t="s">
        <v>31</v>
      </c>
      <c r="F8" s="14">
        <v>300</v>
      </c>
      <c r="G8" s="14">
        <v>20</v>
      </c>
      <c r="H8" s="14">
        <f t="shared" si="0"/>
        <v>320</v>
      </c>
      <c r="I8" s="17">
        <v>3500</v>
      </c>
      <c r="J8" s="17">
        <v>4000</v>
      </c>
      <c r="K8" s="17">
        <v>32000</v>
      </c>
      <c r="L8" s="17">
        <v>4000</v>
      </c>
      <c r="M8" s="25">
        <f t="shared" si="1"/>
        <v>3500</v>
      </c>
      <c r="N8" s="19">
        <f t="shared" si="2"/>
        <v>1120000</v>
      </c>
    </row>
    <row r="9" spans="1:14" ht="27.2" customHeight="1">
      <c r="A9" s="15">
        <v>5</v>
      </c>
      <c r="B9" s="13" t="s">
        <v>4</v>
      </c>
      <c r="C9" s="13" t="s">
        <v>24</v>
      </c>
      <c r="D9" s="13" t="s">
        <v>0</v>
      </c>
      <c r="E9" s="13" t="s">
        <v>2</v>
      </c>
      <c r="F9" s="14">
        <v>50</v>
      </c>
      <c r="G9" s="14">
        <v>20</v>
      </c>
      <c r="H9" s="14">
        <f t="shared" si="0"/>
        <v>70</v>
      </c>
      <c r="I9" s="17">
        <v>30000</v>
      </c>
      <c r="J9" s="17">
        <v>7000</v>
      </c>
      <c r="K9" s="17">
        <v>35000</v>
      </c>
      <c r="L9" s="17">
        <v>25000</v>
      </c>
      <c r="M9" s="25">
        <f t="shared" si="1"/>
        <v>7000</v>
      </c>
      <c r="N9" s="19">
        <f t="shared" si="2"/>
        <v>490000</v>
      </c>
    </row>
    <row r="10" spans="1:14" ht="27.2" customHeight="1">
      <c r="A10" s="15">
        <v>6</v>
      </c>
      <c r="B10" s="13" t="s">
        <v>39</v>
      </c>
      <c r="C10" s="13" t="s">
        <v>22</v>
      </c>
      <c r="D10" s="13" t="s">
        <v>0</v>
      </c>
      <c r="E10" s="13" t="s">
        <v>2</v>
      </c>
      <c r="F10" s="14">
        <v>80</v>
      </c>
      <c r="G10" s="14">
        <v>30</v>
      </c>
      <c r="H10" s="14">
        <f t="shared" si="0"/>
        <v>110</v>
      </c>
      <c r="I10" s="17">
        <v>10000</v>
      </c>
      <c r="J10" s="17">
        <v>15000</v>
      </c>
      <c r="K10" s="17">
        <v>8000</v>
      </c>
      <c r="L10" s="17">
        <v>13000</v>
      </c>
      <c r="M10" s="25">
        <f t="shared" si="1"/>
        <v>8000</v>
      </c>
      <c r="N10" s="19">
        <f t="shared" si="2"/>
        <v>880000</v>
      </c>
    </row>
    <row r="11" spans="1:14" ht="27.2" customHeight="1">
      <c r="A11" s="15">
        <v>7</v>
      </c>
      <c r="B11" s="13" t="s">
        <v>5</v>
      </c>
      <c r="C11" s="13" t="s">
        <v>22</v>
      </c>
      <c r="D11" s="13" t="s">
        <v>0</v>
      </c>
      <c r="E11" s="13" t="s">
        <v>2</v>
      </c>
      <c r="F11" s="14">
        <v>50</v>
      </c>
      <c r="G11" s="14">
        <v>40</v>
      </c>
      <c r="H11" s="14">
        <f t="shared" si="0"/>
        <v>90</v>
      </c>
      <c r="I11" s="17">
        <v>30000</v>
      </c>
      <c r="J11" s="17">
        <v>28000</v>
      </c>
      <c r="K11" s="17">
        <v>35000</v>
      </c>
      <c r="L11" s="17">
        <v>27000</v>
      </c>
      <c r="M11" s="25">
        <f t="shared" si="1"/>
        <v>27000</v>
      </c>
      <c r="N11" s="19">
        <f t="shared" si="2"/>
        <v>2430000</v>
      </c>
    </row>
    <row r="12" spans="1:14" ht="27.2" customHeight="1">
      <c r="A12" s="15">
        <v>8</v>
      </c>
      <c r="B12" s="13" t="s">
        <v>38</v>
      </c>
      <c r="C12" s="13" t="s">
        <v>22</v>
      </c>
      <c r="D12" s="13" t="s">
        <v>0</v>
      </c>
      <c r="E12" s="13" t="s">
        <v>2</v>
      </c>
      <c r="F12" s="14">
        <v>60</v>
      </c>
      <c r="G12" s="14">
        <v>20</v>
      </c>
      <c r="H12" s="14">
        <f t="shared" si="0"/>
        <v>80</v>
      </c>
      <c r="I12" s="17">
        <v>15000</v>
      </c>
      <c r="J12" s="17">
        <v>14000</v>
      </c>
      <c r="K12" s="17">
        <v>11000</v>
      </c>
      <c r="L12" s="17">
        <v>15000</v>
      </c>
      <c r="M12" s="25">
        <f t="shared" si="1"/>
        <v>11000</v>
      </c>
      <c r="N12" s="19">
        <f t="shared" si="2"/>
        <v>880000</v>
      </c>
    </row>
    <row r="13" spans="1:14" s="8" customFormat="1" ht="27.2" customHeight="1">
      <c r="A13" s="15">
        <v>9</v>
      </c>
      <c r="B13" s="13" t="s">
        <v>37</v>
      </c>
      <c r="C13" s="13" t="s">
        <v>22</v>
      </c>
      <c r="D13" s="13" t="s">
        <v>0</v>
      </c>
      <c r="E13" s="13" t="s">
        <v>2</v>
      </c>
      <c r="F13" s="14">
        <v>120</v>
      </c>
      <c r="G13" s="14">
        <v>30</v>
      </c>
      <c r="H13" s="14">
        <f t="shared" si="0"/>
        <v>150</v>
      </c>
      <c r="I13" s="17">
        <v>8000</v>
      </c>
      <c r="J13" s="17">
        <v>9000</v>
      </c>
      <c r="K13" s="17">
        <v>7000</v>
      </c>
      <c r="L13" s="17">
        <v>9000</v>
      </c>
      <c r="M13" s="25">
        <f t="shared" si="1"/>
        <v>7000</v>
      </c>
      <c r="N13" s="19">
        <f t="shared" si="2"/>
        <v>1050000</v>
      </c>
    </row>
    <row r="14" spans="1:14" s="8" customFormat="1" ht="27.2" customHeight="1">
      <c r="A14" s="15">
        <v>10</v>
      </c>
      <c r="B14" s="13" t="s">
        <v>6</v>
      </c>
      <c r="C14" s="13" t="s">
        <v>22</v>
      </c>
      <c r="D14" s="13" t="s">
        <v>0</v>
      </c>
      <c r="E14" s="13" t="s">
        <v>2</v>
      </c>
      <c r="F14" s="14">
        <v>20</v>
      </c>
      <c r="G14" s="14">
        <v>30</v>
      </c>
      <c r="H14" s="14">
        <f t="shared" si="0"/>
        <v>50</v>
      </c>
      <c r="I14" s="17">
        <v>18000</v>
      </c>
      <c r="J14" s="17">
        <v>18000</v>
      </c>
      <c r="K14" s="17">
        <v>15000</v>
      </c>
      <c r="L14" s="17">
        <v>17000</v>
      </c>
      <c r="M14" s="25">
        <f t="shared" si="1"/>
        <v>15000</v>
      </c>
      <c r="N14" s="19">
        <f t="shared" si="2"/>
        <v>750000</v>
      </c>
    </row>
    <row r="15" spans="1:14" s="8" customFormat="1" ht="27.2" customHeight="1">
      <c r="A15" s="15">
        <v>11</v>
      </c>
      <c r="B15" s="13" t="s">
        <v>36</v>
      </c>
      <c r="C15" s="13" t="s">
        <v>23</v>
      </c>
      <c r="D15" s="13" t="s">
        <v>0</v>
      </c>
      <c r="E15" s="13" t="s">
        <v>2</v>
      </c>
      <c r="F15" s="14">
        <v>150</v>
      </c>
      <c r="G15" s="14">
        <v>70</v>
      </c>
      <c r="H15" s="14">
        <f t="shared" si="0"/>
        <v>220</v>
      </c>
      <c r="I15" s="17">
        <v>2500</v>
      </c>
      <c r="J15" s="17">
        <v>3000</v>
      </c>
      <c r="K15" s="17">
        <v>2500</v>
      </c>
      <c r="L15" s="17">
        <v>3000</v>
      </c>
      <c r="M15" s="25">
        <f t="shared" si="1"/>
        <v>2500</v>
      </c>
      <c r="N15" s="19">
        <f t="shared" si="2"/>
        <v>550000</v>
      </c>
    </row>
    <row r="16" spans="1:14" ht="27.2" customHeight="1">
      <c r="A16" s="15">
        <v>12</v>
      </c>
      <c r="B16" s="13" t="s">
        <v>33</v>
      </c>
      <c r="C16" s="13" t="s">
        <v>22</v>
      </c>
      <c r="D16" s="13" t="s">
        <v>0</v>
      </c>
      <c r="E16" s="13" t="s">
        <v>2</v>
      </c>
      <c r="F16" s="14">
        <v>40</v>
      </c>
      <c r="G16" s="14">
        <v>30</v>
      </c>
      <c r="H16" s="14">
        <f t="shared" si="0"/>
        <v>70</v>
      </c>
      <c r="I16" s="17">
        <v>8000</v>
      </c>
      <c r="J16" s="17">
        <v>13000</v>
      </c>
      <c r="K16" s="17">
        <v>8000</v>
      </c>
      <c r="L16" s="17">
        <v>10000</v>
      </c>
      <c r="M16" s="25">
        <f t="shared" si="1"/>
        <v>8000</v>
      </c>
      <c r="N16" s="19">
        <f t="shared" si="2"/>
        <v>560000</v>
      </c>
    </row>
    <row r="17" spans="1:14" ht="27.2" customHeight="1">
      <c r="A17" s="15">
        <v>13</v>
      </c>
      <c r="B17" s="13" t="s">
        <v>34</v>
      </c>
      <c r="C17" s="13" t="s">
        <v>22</v>
      </c>
      <c r="D17" s="13" t="s">
        <v>0</v>
      </c>
      <c r="E17" s="13" t="s">
        <v>2</v>
      </c>
      <c r="F17" s="14">
        <v>50</v>
      </c>
      <c r="G17" s="14">
        <v>40</v>
      </c>
      <c r="H17" s="14">
        <f t="shared" si="0"/>
        <v>90</v>
      </c>
      <c r="I17" s="17">
        <v>3300</v>
      </c>
      <c r="J17" s="17">
        <v>3800</v>
      </c>
      <c r="K17" s="17">
        <v>3000</v>
      </c>
      <c r="L17" s="17">
        <v>4000</v>
      </c>
      <c r="M17" s="25">
        <f t="shared" si="1"/>
        <v>3000</v>
      </c>
      <c r="N17" s="19">
        <f t="shared" si="2"/>
        <v>270000</v>
      </c>
    </row>
    <row r="18" spans="1:14" s="8" customFormat="1" ht="27.2" customHeight="1">
      <c r="A18" s="15">
        <v>14</v>
      </c>
      <c r="B18" s="13" t="s">
        <v>7</v>
      </c>
      <c r="C18" s="13" t="s">
        <v>22</v>
      </c>
      <c r="D18" s="13" t="s">
        <v>0</v>
      </c>
      <c r="E18" s="13" t="s">
        <v>2</v>
      </c>
      <c r="F18" s="14">
        <v>100</v>
      </c>
      <c r="G18" s="14">
        <v>40</v>
      </c>
      <c r="H18" s="14">
        <f t="shared" si="0"/>
        <v>140</v>
      </c>
      <c r="I18" s="17">
        <v>10000</v>
      </c>
      <c r="J18" s="17">
        <v>14000</v>
      </c>
      <c r="K18" s="17">
        <v>10000</v>
      </c>
      <c r="L18" s="17">
        <v>13000</v>
      </c>
      <c r="M18" s="25">
        <f t="shared" si="1"/>
        <v>10000</v>
      </c>
      <c r="N18" s="19">
        <f t="shared" si="2"/>
        <v>1400000</v>
      </c>
    </row>
    <row r="19" spans="1:14" s="8" customFormat="1" ht="27.2" customHeight="1">
      <c r="A19" s="15">
        <v>15</v>
      </c>
      <c r="B19" s="13" t="s">
        <v>35</v>
      </c>
      <c r="C19" s="13" t="s">
        <v>22</v>
      </c>
      <c r="D19" s="13" t="s">
        <v>0</v>
      </c>
      <c r="E19" s="13" t="s">
        <v>2</v>
      </c>
      <c r="F19" s="14">
        <v>50</v>
      </c>
      <c r="G19" s="14">
        <v>70</v>
      </c>
      <c r="H19" s="14">
        <f t="shared" si="0"/>
        <v>120</v>
      </c>
      <c r="I19" s="17">
        <v>4000</v>
      </c>
      <c r="J19" s="17">
        <v>5000</v>
      </c>
      <c r="K19" s="17">
        <v>3500</v>
      </c>
      <c r="L19" s="17">
        <v>4500</v>
      </c>
      <c r="M19" s="25">
        <f t="shared" si="1"/>
        <v>3500</v>
      </c>
      <c r="N19" s="19">
        <f t="shared" si="2"/>
        <v>420000</v>
      </c>
    </row>
    <row r="20" spans="1:14" s="8" customFormat="1" ht="27.2" customHeight="1">
      <c r="A20" s="15">
        <v>16</v>
      </c>
      <c r="B20" s="13" t="s">
        <v>8</v>
      </c>
      <c r="C20" s="13" t="s">
        <v>32</v>
      </c>
      <c r="D20" s="13" t="s">
        <v>0</v>
      </c>
      <c r="E20" s="13" t="s">
        <v>2</v>
      </c>
      <c r="F20" s="14">
        <v>30</v>
      </c>
      <c r="G20" s="14">
        <v>30</v>
      </c>
      <c r="H20" s="14">
        <f t="shared" si="0"/>
        <v>60</v>
      </c>
      <c r="I20" s="17">
        <v>5000</v>
      </c>
      <c r="J20" s="17">
        <v>5000</v>
      </c>
      <c r="K20" s="17">
        <v>3500</v>
      </c>
      <c r="L20" s="17">
        <v>5000</v>
      </c>
      <c r="M20" s="25">
        <f t="shared" si="1"/>
        <v>3500</v>
      </c>
      <c r="N20" s="19">
        <f t="shared" si="2"/>
        <v>210000</v>
      </c>
    </row>
    <row r="21" spans="1:14" ht="27.2" customHeight="1">
      <c r="A21" s="15">
        <v>17</v>
      </c>
      <c r="B21" s="13" t="s">
        <v>9</v>
      </c>
      <c r="C21" s="13" t="s">
        <v>26</v>
      </c>
      <c r="D21" s="13" t="s">
        <v>0</v>
      </c>
      <c r="E21" s="13" t="s">
        <v>2</v>
      </c>
      <c r="F21" s="14">
        <v>90</v>
      </c>
      <c r="G21" s="14">
        <v>60</v>
      </c>
      <c r="H21" s="14">
        <f t="shared" si="0"/>
        <v>150</v>
      </c>
      <c r="I21" s="17">
        <v>10000</v>
      </c>
      <c r="J21" s="17">
        <v>13000</v>
      </c>
      <c r="K21" s="17">
        <v>7000</v>
      </c>
      <c r="L21" s="17">
        <v>9000</v>
      </c>
      <c r="M21" s="25">
        <f t="shared" si="1"/>
        <v>7000</v>
      </c>
      <c r="N21" s="19">
        <f t="shared" si="2"/>
        <v>1050000</v>
      </c>
    </row>
    <row r="22" spans="1:14" ht="27.2" customHeight="1">
      <c r="A22" s="15">
        <v>18</v>
      </c>
      <c r="B22" s="13" t="s">
        <v>10</v>
      </c>
      <c r="C22" s="13" t="s">
        <v>25</v>
      </c>
      <c r="D22" s="13" t="s">
        <v>0</v>
      </c>
      <c r="E22" s="13" t="s">
        <v>2</v>
      </c>
      <c r="F22" s="14">
        <v>20</v>
      </c>
      <c r="G22" s="14">
        <v>30</v>
      </c>
      <c r="H22" s="14">
        <f t="shared" si="0"/>
        <v>50</v>
      </c>
      <c r="I22" s="17">
        <v>15000</v>
      </c>
      <c r="J22" s="17">
        <v>20000</v>
      </c>
      <c r="K22" s="17">
        <v>15000</v>
      </c>
      <c r="L22" s="17">
        <v>20000</v>
      </c>
      <c r="M22" s="25">
        <f t="shared" si="1"/>
        <v>15000</v>
      </c>
      <c r="N22" s="19">
        <f t="shared" si="2"/>
        <v>750000</v>
      </c>
    </row>
    <row r="23" spans="1:14" s="8" customFormat="1" ht="27.2" customHeight="1">
      <c r="A23" s="15">
        <v>19</v>
      </c>
      <c r="B23" s="13" t="s">
        <v>11</v>
      </c>
      <c r="C23" s="13" t="s">
        <v>25</v>
      </c>
      <c r="D23" s="13" t="s">
        <v>1</v>
      </c>
      <c r="E23" s="13" t="s">
        <v>2</v>
      </c>
      <c r="F23" s="14">
        <v>80</v>
      </c>
      <c r="G23" s="14">
        <v>10</v>
      </c>
      <c r="H23" s="14">
        <f t="shared" si="0"/>
        <v>90</v>
      </c>
      <c r="I23" s="17">
        <v>12000</v>
      </c>
      <c r="J23" s="17">
        <v>12000</v>
      </c>
      <c r="K23" s="17">
        <v>6000</v>
      </c>
      <c r="L23" s="17">
        <v>12000</v>
      </c>
      <c r="M23" s="25">
        <f t="shared" si="1"/>
        <v>6000</v>
      </c>
      <c r="N23" s="19">
        <f t="shared" si="2"/>
        <v>540000</v>
      </c>
    </row>
    <row r="24" spans="1:14" s="8" customFormat="1" ht="27.2" customHeight="1">
      <c r="A24" s="15">
        <v>20</v>
      </c>
      <c r="B24" s="13" t="s">
        <v>12</v>
      </c>
      <c r="C24" s="13" t="s">
        <v>25</v>
      </c>
      <c r="D24" s="13" t="s">
        <v>0</v>
      </c>
      <c r="E24" s="13" t="s">
        <v>2</v>
      </c>
      <c r="F24" s="14">
        <v>70</v>
      </c>
      <c r="G24" s="14">
        <v>20</v>
      </c>
      <c r="H24" s="14">
        <f t="shared" si="0"/>
        <v>90</v>
      </c>
      <c r="I24" s="17">
        <v>25000</v>
      </c>
      <c r="J24" s="17">
        <v>20000</v>
      </c>
      <c r="K24" s="17">
        <v>25000</v>
      </c>
      <c r="L24" s="17">
        <v>23000</v>
      </c>
      <c r="M24" s="25">
        <f t="shared" si="1"/>
        <v>20000</v>
      </c>
      <c r="N24" s="19">
        <f t="shared" si="2"/>
        <v>1800000</v>
      </c>
    </row>
    <row r="25" spans="1:14" s="8" customFormat="1" ht="27.2" customHeight="1">
      <c r="A25" s="15">
        <v>21</v>
      </c>
      <c r="B25" s="13" t="s">
        <v>13</v>
      </c>
      <c r="C25" s="13" t="s">
        <v>25</v>
      </c>
      <c r="D25" s="13" t="s">
        <v>1</v>
      </c>
      <c r="E25" s="13" t="s">
        <v>2</v>
      </c>
      <c r="F25" s="14">
        <v>20</v>
      </c>
      <c r="G25" s="14">
        <v>10</v>
      </c>
      <c r="H25" s="14">
        <f t="shared" si="0"/>
        <v>30</v>
      </c>
      <c r="I25" s="17">
        <v>18000</v>
      </c>
      <c r="J25" s="17">
        <v>18000</v>
      </c>
      <c r="K25" s="17">
        <v>20000</v>
      </c>
      <c r="L25" s="17">
        <v>14000</v>
      </c>
      <c r="M25" s="25">
        <f t="shared" si="1"/>
        <v>14000</v>
      </c>
      <c r="N25" s="19">
        <f t="shared" si="2"/>
        <v>420000</v>
      </c>
    </row>
    <row r="26" spans="1:14" ht="27.2" customHeight="1">
      <c r="A26" s="15">
        <v>22</v>
      </c>
      <c r="B26" s="13" t="s">
        <v>14</v>
      </c>
      <c r="C26" s="13" t="s">
        <v>25</v>
      </c>
      <c r="D26" s="13" t="s">
        <v>0</v>
      </c>
      <c r="E26" s="13" t="s">
        <v>2</v>
      </c>
      <c r="F26" s="14">
        <v>5</v>
      </c>
      <c r="G26" s="14">
        <v>5</v>
      </c>
      <c r="H26" s="14">
        <f t="shared" si="0"/>
        <v>10</v>
      </c>
      <c r="I26" s="17">
        <v>25000</v>
      </c>
      <c r="J26" s="17">
        <v>17000</v>
      </c>
      <c r="K26" s="17">
        <v>18000</v>
      </c>
      <c r="L26" s="17">
        <v>20000</v>
      </c>
      <c r="M26" s="25">
        <f t="shared" si="1"/>
        <v>17000</v>
      </c>
      <c r="N26" s="19">
        <f t="shared" si="2"/>
        <v>170000</v>
      </c>
    </row>
    <row r="27" spans="1:14" s="8" customFormat="1" ht="27.2" customHeight="1">
      <c r="A27" s="15">
        <v>23</v>
      </c>
      <c r="B27" s="13" t="s">
        <v>15</v>
      </c>
      <c r="C27" s="13" t="s">
        <v>25</v>
      </c>
      <c r="D27" s="13" t="s">
        <v>0</v>
      </c>
      <c r="E27" s="13" t="s">
        <v>2</v>
      </c>
      <c r="F27" s="14">
        <v>20</v>
      </c>
      <c r="G27" s="14">
        <v>20</v>
      </c>
      <c r="H27" s="14">
        <f t="shared" si="0"/>
        <v>40</v>
      </c>
      <c r="I27" s="17">
        <v>12000</v>
      </c>
      <c r="J27" s="17">
        <v>13000</v>
      </c>
      <c r="K27" s="17">
        <v>7500</v>
      </c>
      <c r="L27" s="17">
        <v>9000</v>
      </c>
      <c r="M27" s="25">
        <f t="shared" si="1"/>
        <v>7500</v>
      </c>
      <c r="N27" s="19">
        <f t="shared" si="2"/>
        <v>300000</v>
      </c>
    </row>
    <row r="28" spans="1:14" ht="27.2" customHeight="1">
      <c r="A28" s="15">
        <v>24</v>
      </c>
      <c r="B28" s="13" t="s">
        <v>16</v>
      </c>
      <c r="C28" s="13" t="s">
        <v>25</v>
      </c>
      <c r="D28" s="13" t="s">
        <v>0</v>
      </c>
      <c r="E28" s="13" t="s">
        <v>2</v>
      </c>
      <c r="F28" s="14">
        <v>50</v>
      </c>
      <c r="G28" s="14">
        <v>30</v>
      </c>
      <c r="H28" s="14">
        <f t="shared" si="0"/>
        <v>80</v>
      </c>
      <c r="I28" s="17">
        <v>10000</v>
      </c>
      <c r="J28" s="17">
        <v>8000</v>
      </c>
      <c r="K28" s="17">
        <v>4000</v>
      </c>
      <c r="L28" s="17">
        <v>8000</v>
      </c>
      <c r="M28" s="25">
        <f t="shared" si="1"/>
        <v>4000</v>
      </c>
      <c r="N28" s="19">
        <f t="shared" si="2"/>
        <v>320000</v>
      </c>
    </row>
    <row r="29" spans="1:14" ht="27.2" customHeight="1" thickBot="1">
      <c r="A29" s="29" t="s">
        <v>60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20">
        <f>SUM(N5:N28)</f>
        <v>92360000</v>
      </c>
    </row>
    <row r="30" spans="1:14" ht="59.25" customHeight="1">
      <c r="A30" s="18"/>
      <c r="B30" s="18" t="s">
        <v>43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</sheetData>
  <sortState ref="A10:F19">
    <sortCondition ref="B9:B19"/>
  </sortState>
  <mergeCells count="1">
    <mergeCell ref="A29:M2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표지</vt:lpstr>
      <vt:lpstr>2022년 하반기입찰 곡류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2022-05-30T09:24:17Z</cp:lastPrinted>
  <dcterms:created xsi:type="dcterms:W3CDTF">2010-03-10T23:25:16Z</dcterms:created>
  <dcterms:modified xsi:type="dcterms:W3CDTF">2022-06-21T08:37:17Z</dcterms:modified>
</cp:coreProperties>
</file>